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ceballos\Desktop\REPORTES TRIMESTRALES\Transparencia Román\2026\2do Trimestre\"/>
    </mc:Choice>
  </mc:AlternateContent>
  <bookViews>
    <workbookView xWindow="0" yWindow="0" windowWidth="28800" windowHeight="12330"/>
  </bookViews>
  <sheets>
    <sheet name="Reporte de Formatos" sheetId="1" r:id="rId1"/>
    <sheet name="Tabla_371858" sheetId="2" r:id="rId2"/>
    <sheet name="Hoja1" sheetId="3" r:id="rId3"/>
  </sheets>
  <calcPr calcId="162913"/>
</workbook>
</file>

<file path=xl/calcChain.xml><?xml version="1.0" encoding="utf-8"?>
<calcChain xmlns="http://schemas.openxmlformats.org/spreadsheetml/2006/main">
  <c r="E31" i="3" l="1"/>
  <c r="E36" i="3" s="1"/>
  <c r="E32" i="3"/>
  <c r="E33" i="3"/>
  <c r="E34" i="3"/>
  <c r="E35" i="3"/>
  <c r="E30" i="3"/>
  <c r="B41" i="3"/>
  <c r="C41" i="3"/>
  <c r="D41" i="3"/>
  <c r="E41" i="3"/>
  <c r="F41" i="3"/>
  <c r="G41" i="3"/>
  <c r="H41" i="3"/>
  <c r="I41" i="3"/>
  <c r="B42" i="3"/>
  <c r="C42" i="3"/>
  <c r="D42" i="3"/>
  <c r="E42" i="3"/>
  <c r="F42" i="3"/>
  <c r="G42" i="3"/>
  <c r="H42" i="3"/>
  <c r="I42" i="3"/>
  <c r="B43" i="3"/>
  <c r="C43" i="3"/>
  <c r="D43" i="3"/>
  <c r="E43" i="3"/>
  <c r="F43" i="3"/>
  <c r="G43" i="3"/>
  <c r="H43" i="3"/>
  <c r="I43" i="3"/>
  <c r="B44" i="3"/>
  <c r="C44" i="3"/>
  <c r="D44" i="3"/>
  <c r="E44" i="3"/>
  <c r="F44" i="3"/>
  <c r="G44" i="3"/>
  <c r="H44" i="3"/>
  <c r="I44" i="3"/>
  <c r="B45" i="3"/>
  <c r="C45" i="3"/>
  <c r="D45" i="3"/>
  <c r="E45" i="3"/>
  <c r="F45" i="3"/>
  <c r="G45" i="3"/>
  <c r="H45" i="3"/>
  <c r="I45" i="3"/>
  <c r="C40" i="3"/>
  <c r="D40" i="3"/>
  <c r="E40" i="3"/>
  <c r="F40" i="3"/>
  <c r="G40" i="3"/>
  <c r="H40" i="3"/>
  <c r="I40" i="3"/>
  <c r="E20" i="3"/>
  <c r="E21" i="3"/>
  <c r="E22" i="3"/>
  <c r="E23" i="3"/>
  <c r="E24" i="3"/>
  <c r="E19" i="3"/>
  <c r="E8" i="3"/>
  <c r="E9" i="3"/>
  <c r="E10" i="3"/>
  <c r="E11" i="3"/>
  <c r="E12" i="3"/>
  <c r="E7" i="3"/>
  <c r="B40" i="3"/>
  <c r="I36" i="3"/>
  <c r="H36" i="3"/>
  <c r="G36" i="3"/>
  <c r="F36" i="3"/>
  <c r="D36" i="3"/>
  <c r="C36" i="3"/>
  <c r="B36" i="3"/>
  <c r="B25" i="3"/>
  <c r="I5" i="2" l="1"/>
  <c r="I6" i="2"/>
  <c r="I7" i="2"/>
  <c r="I8" i="2"/>
  <c r="I4" i="2"/>
  <c r="B55" i="3" l="1"/>
  <c r="B51" i="3"/>
  <c r="I25" i="3"/>
  <c r="H25" i="3"/>
  <c r="G25" i="3"/>
  <c r="F25" i="3"/>
  <c r="E25" i="3"/>
  <c r="D25" i="3"/>
  <c r="C25" i="3"/>
  <c r="I13" i="3"/>
  <c r="H13" i="3"/>
  <c r="G13" i="3"/>
  <c r="F13" i="3"/>
  <c r="E13" i="3"/>
  <c r="D13" i="3"/>
  <c r="C13" i="3"/>
  <c r="B13" i="3"/>
  <c r="B53" i="3" l="1"/>
  <c r="B52" i="3"/>
  <c r="B50" i="3"/>
  <c r="B54" i="3"/>
  <c r="H46" i="3"/>
  <c r="I46" i="3"/>
  <c r="G46" i="3"/>
  <c r="F46" i="3"/>
  <c r="E46" i="3"/>
  <c r="D46" i="3"/>
  <c r="C46" i="3"/>
  <c r="B46" i="3"/>
</calcChain>
</file>

<file path=xl/sharedStrings.xml><?xml version="1.0" encoding="utf-8"?>
<sst xmlns="http://schemas.openxmlformats.org/spreadsheetml/2006/main" count="119" uniqueCount="71">
  <si>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</si>
  <si>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</si>
  <si>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</si>
  <si>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</si>
  <si>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</si>
  <si>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</si>
  <si>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</si>
  <si>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</si>
  <si>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</si>
  <si>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</si>
  <si>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</si>
  <si>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</si>
  <si>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</si>
  <si>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</si>
  <si>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</si>
  <si>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</si>
  <si>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</si>
  <si>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</si>
  <si>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</si>
  <si>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</si>
  <si>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</si>
  <si>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</si>
  <si>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</si>
  <si>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</si>
  <si>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</si>
  <si>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</si>
  <si>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</si>
  <si>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</si>
  <si>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</si>
  <si>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</si>
  <si>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</si>
  <si>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Tabla_371858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</si>
  <si>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</si>
  <si>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</si>
  <si>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</si>
  <si>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</si>
  <si>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</si>
  <si>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</si>
  <si>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</si>
  <si>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</si>
  <si>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</si>
  <si>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</si>
  <si>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</si>
  <si>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</si>
  <si>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</si>
  <si>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</si>
  <si>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</si>
  <si>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</si>
  <si>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</si>
  <si>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</si>
  <si>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de Administración y 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</si>
  <si>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</si>
  <si>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</si>
  <si>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</si>
  <si>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</si>
  <si>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</si>
  <si>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PROCURACIÓN DE JUSCTICIA 035</t>
  </si>
  <si>
    <t xml:space="preserve">CAPITULO </t>
  </si>
  <si>
    <t>PRESUPUESTO APROBADO</t>
  </si>
  <si>
    <t>AMPLIACIONES</t>
  </si>
  <si>
    <t>REDUCCIONES</t>
  </si>
  <si>
    <t>PRESUPUESTO MODIFICADO</t>
  </si>
  <si>
    <t>COMPROMETIDO</t>
  </si>
  <si>
    <t>DEVENGADO</t>
  </si>
  <si>
    <t>EJERCIDO</t>
  </si>
  <si>
    <t>PAGADO</t>
  </si>
  <si>
    <t>FASP 008</t>
  </si>
  <si>
    <t>AMPLIACIÓN MENOS REDUCCION</t>
  </si>
  <si>
    <t>CONAVIM 095</t>
  </si>
  <si>
    <t>https://drive.google.com/file/d/17rWG17gIX5B2nn3358Wx3ptD9rUCUAyg/view?usp=drive_link</t>
  </si>
  <si>
    <t>El monto capturado en la tabla 371858 es un acumulado de enero a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</si>
</sst>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/>
    <xf numFmtId="0" fontId="5" fillId="4" borderId="1" xfId="0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4" fontId="6" fillId="0" borderId="1" xfId="0" applyNumberFormat="1" applyFont="1" applyFill="1" applyBorder="1"/>
    <xf numFmtId="4" fontId="5" fillId="4" borderId="1" xfId="0" applyNumberFormat="1" applyFont="1" applyFill="1" applyBorder="1"/>
    <xf numFmtId="0" fontId="7" fillId="5" borderId="1" xfId="0" applyFont="1" applyFill="1" applyBorder="1" applyAlignment="1">
      <alignment horizontal="center" vertical="center"/>
    </xf>
    <xf numFmtId="4" fontId="7" fillId="5" borderId="1" xfId="0" applyNumberFormat="1" applyFont="1" applyFill="1" applyBorder="1" applyAlignment="1">
      <alignment horizontal="center" vertical="center" wrapText="1"/>
    </xf>
    <xf numFmtId="4" fontId="7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4" fontId="7" fillId="5" borderId="1" xfId="0" applyNumberFormat="1" applyFont="1" applyFill="1" applyBorder="1"/>
    <xf numFmtId="4" fontId="0" fillId="0" borderId="0" xfId="0" applyNumberFormat="1" applyFill="1"/>
    <xf numFmtId="0" fontId="0" fillId="0" borderId="0" xfId="0" applyFill="1"/>
    <xf numFmtId="4" fontId="4" fillId="0" borderId="0" xfId="0" applyNumberFormat="1" applyFont="1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7rWG17gIX5B2nn3358Wx3ptD9rUCUAyg/view?usp=drive_link" TargetMode="External"/><Relationship Id="rId1" Type="http://schemas.openxmlformats.org/officeDocument/2006/relationships/hyperlink" Target="https://drive.google.com/file/d/17rWG17gIX5B2nn3358Wx3ptD9rUCUAyg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74.85546875" bestFit="1" customWidth="1"/>
  </cols>
  <sheetData>
    <row r="1" spans="1:9" hidden="1" x14ac:dyDescent="0.25">
      <c r="A1" t="s">
        <v>0</v>
      </c>
    </row>
    <row r="2" spans="1: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4" t="s">
        <v>22</v>
      </c>
      <c r="B6" s="25"/>
      <c r="C6" s="25"/>
      <c r="D6" s="25"/>
      <c r="E6" s="25"/>
      <c r="F6" s="25"/>
      <c r="G6" s="25"/>
      <c r="H6" s="2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D8" t="s">
        <v>31</v>
      </c>
    </row>
    <row r="9" spans="1:9" x14ac:dyDescent="0.25">
      <c r="A9">
        <v>2026</v>
      </c>
      <c r="B9" s="3">
        <v>46113</v>
      </c>
      <c r="C9" s="3">
        <v>46203</v>
      </c>
      <c r="D9" s="4">
        <v>1</v>
      </c>
      <c r="E9" s="5" t="s">
        <v>69</v>
      </c>
      <c r="F9" t="s">
        <v>50</v>
      </c>
      <c r="G9" s="3">
        <v>46245</v>
      </c>
      <c r="H9" t="s">
        <v>70</v>
      </c>
    </row>
    <row r="10" spans="1:9" x14ac:dyDescent="0.25">
      <c r="A10" s="22">
        <v>2026</v>
      </c>
      <c r="B10" s="3">
        <v>46113</v>
      </c>
      <c r="C10" s="3">
        <v>46203</v>
      </c>
      <c r="D10" s="4">
        <v>2</v>
      </c>
      <c r="E10" s="5" t="s">
        <v>69</v>
      </c>
      <c r="F10" t="s">
        <v>50</v>
      </c>
      <c r="G10" s="3">
        <v>46245</v>
      </c>
      <c r="H10" s="23" t="s">
        <v>70</v>
      </c>
    </row>
    <row r="11" spans="1:9" x14ac:dyDescent="0.25">
      <c r="A11" s="22">
        <v>2026</v>
      </c>
      <c r="B11" s="3">
        <v>46113</v>
      </c>
      <c r="C11" s="3">
        <v>46203</v>
      </c>
      <c r="D11" s="4">
        <v>3</v>
      </c>
      <c r="E11" s="5" t="s">
        <v>69</v>
      </c>
      <c r="F11" t="s">
        <v>50</v>
      </c>
      <c r="G11" s="3">
        <v>46245</v>
      </c>
      <c r="H11" s="23" t="s">
        <v>70</v>
      </c>
    </row>
    <row r="12" spans="1:9" x14ac:dyDescent="0.25">
      <c r="A12" s="22">
        <v>2026</v>
      </c>
      <c r="B12" s="3">
        <v>46113</v>
      </c>
      <c r="C12" s="3">
        <v>46203</v>
      </c>
      <c r="D12" s="4">
        <v>4</v>
      </c>
      <c r="E12" s="5" t="s">
        <v>69</v>
      </c>
      <c r="F12" t="s">
        <v>50</v>
      </c>
      <c r="G12" s="3">
        <v>46245</v>
      </c>
      <c r="H12" s="23" t="s">
        <v>70</v>
      </c>
    </row>
    <row r="13" spans="1:9" x14ac:dyDescent="0.25">
      <c r="A13" s="22">
        <v>2026</v>
      </c>
      <c r="B13" s="3">
        <v>46113</v>
      </c>
      <c r="C13" s="3">
        <v>46203</v>
      </c>
      <c r="D13" s="4">
        <v>5</v>
      </c>
      <c r="E13" s="5" t="s">
        <v>69</v>
      </c>
      <c r="F13" t="s">
        <v>50</v>
      </c>
      <c r="G13" s="3">
        <v>46245</v>
      </c>
      <c r="H13" s="23" t="s">
        <v>70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  <hyperlink ref="E10:E13" r:id="rId2" display="https://drive.google.com/file/d/17rWG17gIX5B2nn3358Wx3ptD9rUCUAyg/view?usp=driv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3" workbookViewId="0">
      <selection activeCell="H4" sqref="H4:H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8.28515625" customWidth="1"/>
    <col min="6" max="6" width="14" customWidth="1"/>
    <col min="7" max="7" width="15" customWidth="1"/>
    <col min="8" max="8" width="15.140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51</v>
      </c>
      <c r="D4" s="21">
        <v>158730000</v>
      </c>
      <c r="E4" s="18">
        <v>-7068510.0099999998</v>
      </c>
      <c r="F4" s="18">
        <v>151661489.98999998</v>
      </c>
      <c r="G4" s="18">
        <v>144194465.46000001</v>
      </c>
      <c r="H4" s="18">
        <v>144194465.46000001</v>
      </c>
      <c r="I4" s="18">
        <f>+F4-G4</f>
        <v>7467024.5299999714</v>
      </c>
    </row>
    <row r="5" spans="1:9" x14ac:dyDescent="0.25">
      <c r="A5">
        <v>2</v>
      </c>
      <c r="B5">
        <v>2000</v>
      </c>
      <c r="C5" t="s">
        <v>52</v>
      </c>
      <c r="D5" s="18">
        <v>21598914</v>
      </c>
      <c r="E5" s="18">
        <v>6511137.8499999996</v>
      </c>
      <c r="F5" s="18">
        <v>28110051.850000001</v>
      </c>
      <c r="G5" s="18">
        <v>6081815.8300000001</v>
      </c>
      <c r="H5" s="18">
        <v>5851933.9899999993</v>
      </c>
      <c r="I5" s="18">
        <f t="shared" ref="I5:I8" si="0">+F5-G5</f>
        <v>22028236.020000003</v>
      </c>
    </row>
    <row r="6" spans="1:9" x14ac:dyDescent="0.25">
      <c r="A6">
        <v>3</v>
      </c>
      <c r="B6">
        <v>3000</v>
      </c>
      <c r="C6" t="s">
        <v>53</v>
      </c>
      <c r="D6" s="18">
        <v>16279853</v>
      </c>
      <c r="E6" s="18">
        <v>7833837.9199999981</v>
      </c>
      <c r="F6" s="18">
        <v>24113690.919999998</v>
      </c>
      <c r="G6" s="18">
        <v>16597536.93</v>
      </c>
      <c r="H6" s="18">
        <v>15886130.860000001</v>
      </c>
      <c r="I6" s="18">
        <f t="shared" si="0"/>
        <v>7516153.9899999984</v>
      </c>
    </row>
    <row r="7" spans="1:9" x14ac:dyDescent="0.25">
      <c r="A7">
        <v>4</v>
      </c>
      <c r="B7">
        <v>4000</v>
      </c>
      <c r="C7" t="s">
        <v>54</v>
      </c>
      <c r="D7" s="21">
        <v>7867692</v>
      </c>
      <c r="E7" s="18">
        <v>-2322103.17</v>
      </c>
      <c r="F7" s="18">
        <v>5545588.8300000001</v>
      </c>
      <c r="G7" s="18">
        <v>1484000</v>
      </c>
      <c r="H7" s="18">
        <v>1484000</v>
      </c>
      <c r="I7" s="18">
        <f t="shared" si="0"/>
        <v>4061588.83</v>
      </c>
    </row>
    <row r="8" spans="1:9" x14ac:dyDescent="0.25">
      <c r="A8">
        <v>5</v>
      </c>
      <c r="B8">
        <v>5000</v>
      </c>
      <c r="C8" t="s">
        <v>55</v>
      </c>
      <c r="D8" s="21">
        <v>17097600</v>
      </c>
      <c r="E8" s="18">
        <v>36954365</v>
      </c>
      <c r="F8" s="18">
        <v>54051964.999999993</v>
      </c>
      <c r="G8" s="18">
        <v>18921970.260000002</v>
      </c>
      <c r="H8" s="18">
        <v>18921970.260000002</v>
      </c>
      <c r="I8" s="18">
        <f t="shared" si="0"/>
        <v>35129994.739999995</v>
      </c>
    </row>
    <row r="9" spans="1:9" x14ac:dyDescent="0.25">
      <c r="D9" s="19"/>
      <c r="E9" s="19"/>
      <c r="F9" s="19"/>
      <c r="G9" s="19"/>
      <c r="H9" s="19"/>
      <c r="I9" s="18"/>
    </row>
    <row r="10" spans="1:9" x14ac:dyDescent="0.25">
      <c r="E10" s="19"/>
      <c r="F10" s="19"/>
      <c r="G10" s="19"/>
      <c r="H10" s="19"/>
      <c r="I10" s="19"/>
    </row>
    <row r="11" spans="1:9" x14ac:dyDescent="0.25">
      <c r="D11" s="21"/>
    </row>
    <row r="12" spans="1:9" x14ac:dyDescent="0.25">
      <c r="D12" s="21"/>
    </row>
    <row r="13" spans="1:9" x14ac:dyDescent="0.25">
      <c r="D13" s="21"/>
    </row>
    <row r="14" spans="1:9" x14ac:dyDescent="0.25">
      <c r="D14" s="21"/>
    </row>
    <row r="16" spans="1:9" x14ac:dyDescent="0.25">
      <c r="D16" s="2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57"/>
  <sheetViews>
    <sheetView topLeftCell="A28" workbookViewId="0">
      <selection activeCell="G50" sqref="G50"/>
    </sheetView>
  </sheetViews>
  <sheetFormatPr baseColWidth="10" defaultRowHeight="15" x14ac:dyDescent="0.25"/>
  <cols>
    <col min="2" max="2" width="15.28515625" bestFit="1" customWidth="1"/>
    <col min="3" max="3" width="15.85546875" bestFit="1" customWidth="1"/>
    <col min="4" max="4" width="14.5703125" bestFit="1" customWidth="1"/>
    <col min="5" max="5" width="15.28515625" bestFit="1" customWidth="1"/>
    <col min="6" max="6" width="17.85546875" bestFit="1" customWidth="1"/>
    <col min="7" max="7" width="15.85546875" customWidth="1"/>
    <col min="8" max="8" width="16.140625" customWidth="1"/>
    <col min="9" max="9" width="16.85546875" customWidth="1"/>
  </cols>
  <sheetData>
    <row r="4" spans="1:9" ht="15.75" x14ac:dyDescent="0.25">
      <c r="A4" s="6" t="s">
        <v>56</v>
      </c>
      <c r="B4" s="6"/>
      <c r="C4" s="6"/>
      <c r="D4" s="6"/>
      <c r="E4" s="6"/>
      <c r="F4" s="6"/>
      <c r="G4" s="6"/>
      <c r="H4" s="6"/>
      <c r="I4" s="6"/>
    </row>
    <row r="5" spans="1:9" ht="15.75" x14ac:dyDescent="0.25">
      <c r="A5" s="6"/>
      <c r="B5" s="6"/>
      <c r="C5" s="6"/>
      <c r="D5" s="6"/>
      <c r="E5" s="6"/>
      <c r="F5" s="6"/>
      <c r="G5" s="6"/>
      <c r="H5" s="6"/>
      <c r="I5" s="6"/>
    </row>
    <row r="6" spans="1:9" ht="31.5" x14ac:dyDescent="0.25">
      <c r="A6" s="7" t="s">
        <v>57</v>
      </c>
      <c r="B6" s="8" t="s">
        <v>58</v>
      </c>
      <c r="C6" s="9" t="s">
        <v>59</v>
      </c>
      <c r="D6" s="9" t="s">
        <v>60</v>
      </c>
      <c r="E6" s="8" t="s">
        <v>61</v>
      </c>
      <c r="F6" s="9" t="s">
        <v>62</v>
      </c>
      <c r="G6" s="9" t="s">
        <v>63</v>
      </c>
      <c r="H6" s="9" t="s">
        <v>64</v>
      </c>
      <c r="I6" s="9" t="s">
        <v>65</v>
      </c>
    </row>
    <row r="7" spans="1:9" ht="15.75" x14ac:dyDescent="0.25">
      <c r="A7" s="10">
        <v>1000</v>
      </c>
      <c r="B7" s="11">
        <v>158730000</v>
      </c>
      <c r="C7" s="11">
        <v>3835463.23</v>
      </c>
      <c r="D7" s="11">
        <v>10903973.24</v>
      </c>
      <c r="E7" s="11">
        <f>+B7+C7-D7</f>
        <v>151661489.98999998</v>
      </c>
      <c r="F7" s="11">
        <v>321701119.75</v>
      </c>
      <c r="G7" s="11">
        <v>144194465.46000001</v>
      </c>
      <c r="H7" s="11">
        <v>144194465.46000001</v>
      </c>
      <c r="I7" s="11">
        <v>144194465.46000001</v>
      </c>
    </row>
    <row r="8" spans="1:9" ht="15.75" x14ac:dyDescent="0.25">
      <c r="A8" s="10">
        <v>2000</v>
      </c>
      <c r="B8" s="11">
        <v>17816514</v>
      </c>
      <c r="C8" s="11">
        <v>982105.27</v>
      </c>
      <c r="D8" s="11">
        <v>1926059.31</v>
      </c>
      <c r="E8" s="11">
        <f t="shared" ref="E8:E12" si="0">+B8+C8-D8</f>
        <v>16872559.960000001</v>
      </c>
      <c r="F8" s="11">
        <v>10548555.9</v>
      </c>
      <c r="G8" s="11">
        <v>5272347.9400000004</v>
      </c>
      <c r="H8" s="11">
        <v>5272347.9400000004</v>
      </c>
      <c r="I8" s="11">
        <v>5042466.0999999996</v>
      </c>
    </row>
    <row r="9" spans="1:9" ht="15.75" x14ac:dyDescent="0.25">
      <c r="A9" s="10">
        <v>3000</v>
      </c>
      <c r="B9" s="11">
        <v>14759853</v>
      </c>
      <c r="C9" s="11">
        <v>1796976.88</v>
      </c>
      <c r="D9" s="11">
        <v>608224.89</v>
      </c>
      <c r="E9" s="11">
        <f t="shared" si="0"/>
        <v>15948604.989999998</v>
      </c>
      <c r="F9" s="11">
        <v>18527784.899999999</v>
      </c>
      <c r="G9" s="11">
        <v>14465967.369999999</v>
      </c>
      <c r="H9" s="11">
        <v>14465967.369999999</v>
      </c>
      <c r="I9" s="11">
        <v>13754561.300000001</v>
      </c>
    </row>
    <row r="10" spans="1:9" ht="15.75" x14ac:dyDescent="0.25">
      <c r="A10" s="10">
        <v>4000</v>
      </c>
      <c r="B10" s="11">
        <v>7867692</v>
      </c>
      <c r="C10" s="11">
        <v>1484000</v>
      </c>
      <c r="D10" s="11">
        <v>3806103.17</v>
      </c>
      <c r="E10" s="11">
        <f t="shared" si="0"/>
        <v>5545588.8300000001</v>
      </c>
      <c r="F10" s="11">
        <v>5068917.83</v>
      </c>
      <c r="G10" s="11">
        <v>1484000</v>
      </c>
      <c r="H10" s="11">
        <v>1484000</v>
      </c>
      <c r="I10" s="11">
        <v>1484000</v>
      </c>
    </row>
    <row r="11" spans="1:9" ht="15.75" x14ac:dyDescent="0.25">
      <c r="A11" s="10">
        <v>5000</v>
      </c>
      <c r="B11" s="11">
        <v>0</v>
      </c>
      <c r="C11" s="11">
        <v>0</v>
      </c>
      <c r="D11" s="11"/>
      <c r="E11" s="11">
        <f t="shared" si="0"/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ht="15.75" x14ac:dyDescent="0.25">
      <c r="A12" s="10">
        <v>6000</v>
      </c>
      <c r="B12" s="11">
        <v>0</v>
      </c>
      <c r="C12" s="11">
        <v>0</v>
      </c>
      <c r="D12" s="11"/>
      <c r="E12" s="11">
        <f t="shared" si="0"/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ht="15.75" x14ac:dyDescent="0.25">
      <c r="A13" s="10"/>
      <c r="B13" s="12">
        <f t="shared" ref="B13:I13" si="1">SUM(B7:B12)</f>
        <v>199174059</v>
      </c>
      <c r="C13" s="12">
        <f t="shared" si="1"/>
        <v>8098545.3799999999</v>
      </c>
      <c r="D13" s="12">
        <f t="shared" si="1"/>
        <v>17244360.609999999</v>
      </c>
      <c r="E13" s="12">
        <f t="shared" si="1"/>
        <v>190028243.77000001</v>
      </c>
      <c r="F13" s="12">
        <f t="shared" si="1"/>
        <v>355846378.37999994</v>
      </c>
      <c r="G13" s="12">
        <f t="shared" si="1"/>
        <v>165416780.77000001</v>
      </c>
      <c r="H13" s="12">
        <f t="shared" si="1"/>
        <v>165416780.77000001</v>
      </c>
      <c r="I13" s="12">
        <f t="shared" si="1"/>
        <v>164475492.86000001</v>
      </c>
    </row>
    <row r="14" spans="1:9" ht="15.75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ht="15.7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ht="15.75" x14ac:dyDescent="0.25">
      <c r="A16" s="6" t="s">
        <v>66</v>
      </c>
      <c r="B16" s="6"/>
      <c r="C16" s="6"/>
      <c r="D16" s="6"/>
      <c r="E16" s="6"/>
      <c r="F16" s="6"/>
      <c r="G16" s="6"/>
      <c r="H16" s="6"/>
      <c r="I16" s="6"/>
    </row>
    <row r="17" spans="1:9" ht="15.75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ht="31.5" x14ac:dyDescent="0.25">
      <c r="A18" s="7" t="s">
        <v>57</v>
      </c>
      <c r="B18" s="8" t="s">
        <v>58</v>
      </c>
      <c r="C18" s="9" t="s">
        <v>59</v>
      </c>
      <c r="D18" s="9" t="s">
        <v>60</v>
      </c>
      <c r="E18" s="8" t="s">
        <v>61</v>
      </c>
      <c r="F18" s="9" t="s">
        <v>62</v>
      </c>
      <c r="G18" s="9" t="s">
        <v>63</v>
      </c>
      <c r="H18" s="9" t="s">
        <v>64</v>
      </c>
      <c r="I18" s="9" t="s">
        <v>65</v>
      </c>
    </row>
    <row r="19" spans="1:9" ht="15.75" x14ac:dyDescent="0.25">
      <c r="A19" s="10">
        <v>1000</v>
      </c>
      <c r="B19" s="11">
        <v>0</v>
      </c>
      <c r="C19" s="11">
        <v>0</v>
      </c>
      <c r="D19" s="11">
        <v>0</v>
      </c>
      <c r="E19" s="11">
        <f>+B19+C19-D19</f>
        <v>0</v>
      </c>
      <c r="F19" s="11">
        <v>0</v>
      </c>
      <c r="G19" s="11">
        <v>0</v>
      </c>
      <c r="H19" s="11">
        <v>0</v>
      </c>
      <c r="I19" s="11">
        <v>0</v>
      </c>
    </row>
    <row r="20" spans="1:9" ht="15.75" x14ac:dyDescent="0.25">
      <c r="A20" s="10">
        <v>2000</v>
      </c>
      <c r="B20" s="11">
        <v>3782400</v>
      </c>
      <c r="C20" s="11">
        <v>10898259.890000001</v>
      </c>
      <c r="D20" s="11">
        <v>3782400</v>
      </c>
      <c r="E20" s="11">
        <f t="shared" ref="E20:E24" si="2">+B20+C20-D20</f>
        <v>10898259.890000001</v>
      </c>
      <c r="F20" s="11">
        <v>11921859.890000001</v>
      </c>
      <c r="G20" s="11">
        <v>809467.89</v>
      </c>
      <c r="H20" s="11">
        <v>809467.89</v>
      </c>
      <c r="I20" s="11">
        <v>809467.89</v>
      </c>
    </row>
    <row r="21" spans="1:9" ht="15.75" x14ac:dyDescent="0.25">
      <c r="A21" s="10">
        <v>3000</v>
      </c>
      <c r="B21" s="11">
        <v>1520000</v>
      </c>
      <c r="C21" s="11">
        <v>6845085.9299999997</v>
      </c>
      <c r="D21" s="11">
        <v>1520000</v>
      </c>
      <c r="E21" s="11">
        <f t="shared" si="2"/>
        <v>6845085.9299999997</v>
      </c>
      <c r="F21" s="11">
        <v>10539380.619999999</v>
      </c>
      <c r="G21" s="11">
        <v>2131569.56</v>
      </c>
      <c r="H21" s="11">
        <v>2131569.56</v>
      </c>
      <c r="I21" s="11">
        <v>2131569.56</v>
      </c>
    </row>
    <row r="22" spans="1:9" ht="15.75" x14ac:dyDescent="0.25">
      <c r="A22" s="10">
        <v>4000</v>
      </c>
      <c r="B22" s="11">
        <v>0</v>
      </c>
      <c r="C22" s="11">
        <v>0</v>
      </c>
      <c r="D22" s="11">
        <v>0</v>
      </c>
      <c r="E22" s="11">
        <f t="shared" si="2"/>
        <v>0</v>
      </c>
      <c r="F22" s="11">
        <v>0</v>
      </c>
      <c r="G22" s="11">
        <v>0</v>
      </c>
      <c r="H22" s="11">
        <v>0</v>
      </c>
      <c r="I22" s="11">
        <v>0</v>
      </c>
    </row>
    <row r="23" spans="1:9" ht="15.75" x14ac:dyDescent="0.25">
      <c r="A23" s="10">
        <v>5000</v>
      </c>
      <c r="B23" s="11">
        <v>17097600</v>
      </c>
      <c r="C23" s="11">
        <v>52285700.009999998</v>
      </c>
      <c r="D23" s="11">
        <v>17477600</v>
      </c>
      <c r="E23" s="11">
        <f t="shared" si="2"/>
        <v>51905700.00999999</v>
      </c>
      <c r="F23" s="11">
        <v>80787805.319999993</v>
      </c>
      <c r="G23" s="11">
        <v>18921970.260000002</v>
      </c>
      <c r="H23" s="11">
        <v>18921970.260000002</v>
      </c>
      <c r="I23" s="11">
        <v>18921970.260000002</v>
      </c>
    </row>
    <row r="24" spans="1:9" ht="15.75" x14ac:dyDescent="0.25">
      <c r="A24" s="10">
        <v>6000</v>
      </c>
      <c r="B24" s="11">
        <v>0</v>
      </c>
      <c r="C24" s="11">
        <v>0</v>
      </c>
      <c r="D24" s="11">
        <v>0</v>
      </c>
      <c r="E24" s="11">
        <f t="shared" si="2"/>
        <v>0</v>
      </c>
      <c r="F24" s="11">
        <v>0</v>
      </c>
      <c r="G24" s="11">
        <v>0</v>
      </c>
      <c r="H24" s="11">
        <v>0</v>
      </c>
      <c r="I24" s="11">
        <v>0</v>
      </c>
    </row>
    <row r="25" spans="1:9" ht="15.75" x14ac:dyDescent="0.25">
      <c r="A25" s="10"/>
      <c r="B25" s="12">
        <f>SUM(B19:B24)</f>
        <v>22400000</v>
      </c>
      <c r="C25" s="12">
        <f t="shared" ref="C25:I25" si="3">SUM(C19:C24)</f>
        <v>70029045.829999998</v>
      </c>
      <c r="D25" s="12">
        <f t="shared" si="3"/>
        <v>22780000</v>
      </c>
      <c r="E25" s="12">
        <f t="shared" si="3"/>
        <v>69649045.829999983</v>
      </c>
      <c r="F25" s="12">
        <f t="shared" si="3"/>
        <v>103249045.82999998</v>
      </c>
      <c r="G25" s="12">
        <f t="shared" si="3"/>
        <v>21863007.710000001</v>
      </c>
      <c r="H25" s="12">
        <f t="shared" si="3"/>
        <v>21863007.710000001</v>
      </c>
      <c r="I25" s="12">
        <f t="shared" si="3"/>
        <v>21863007.710000001</v>
      </c>
    </row>
    <row r="26" spans="1:9" ht="15.7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s="23" customFormat="1" ht="15.75" x14ac:dyDescent="0.25">
      <c r="A27" s="6" t="s">
        <v>68</v>
      </c>
      <c r="B27" s="6"/>
      <c r="C27" s="6"/>
      <c r="D27" s="6"/>
      <c r="E27" s="6"/>
      <c r="F27" s="6"/>
      <c r="G27" s="6"/>
      <c r="H27" s="6"/>
      <c r="I27" s="6"/>
    </row>
    <row r="28" spans="1:9" s="23" customFormat="1" ht="15.7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9" s="23" customFormat="1" ht="31.5" x14ac:dyDescent="0.25">
      <c r="A29" s="7" t="s">
        <v>57</v>
      </c>
      <c r="B29" s="8" t="s">
        <v>58</v>
      </c>
      <c r="C29" s="9" t="s">
        <v>59</v>
      </c>
      <c r="D29" s="9" t="s">
        <v>60</v>
      </c>
      <c r="E29" s="8" t="s">
        <v>61</v>
      </c>
      <c r="F29" s="9" t="s">
        <v>62</v>
      </c>
      <c r="G29" s="9" t="s">
        <v>63</v>
      </c>
      <c r="H29" s="9" t="s">
        <v>64</v>
      </c>
      <c r="I29" s="9" t="s">
        <v>65</v>
      </c>
    </row>
    <row r="30" spans="1:9" s="23" customFormat="1" ht="15.75" x14ac:dyDescent="0.25">
      <c r="A30" s="10">
        <v>1000</v>
      </c>
      <c r="B30" s="11">
        <v>0</v>
      </c>
      <c r="C30" s="11">
        <v>0</v>
      </c>
      <c r="D30" s="11">
        <v>0</v>
      </c>
      <c r="E30" s="11">
        <f>+B30+C30-D30</f>
        <v>0</v>
      </c>
      <c r="F30" s="11">
        <v>0</v>
      </c>
      <c r="G30" s="11">
        <v>0</v>
      </c>
      <c r="H30" s="11">
        <v>0</v>
      </c>
      <c r="I30" s="11">
        <v>0</v>
      </c>
    </row>
    <row r="31" spans="1:9" s="23" customFormat="1" ht="15.75" x14ac:dyDescent="0.25">
      <c r="A31" s="10">
        <v>2000</v>
      </c>
      <c r="B31" s="11">
        <v>0</v>
      </c>
      <c r="C31" s="11">
        <v>339232</v>
      </c>
      <c r="D31" s="11">
        <v>0</v>
      </c>
      <c r="E31" s="11">
        <f t="shared" ref="E31:E35" si="4">+B31+C31-D31</f>
        <v>339232</v>
      </c>
      <c r="F31" s="11">
        <v>339232</v>
      </c>
      <c r="G31" s="11">
        <v>0</v>
      </c>
      <c r="H31" s="11">
        <v>0</v>
      </c>
      <c r="I31" s="11">
        <v>0</v>
      </c>
    </row>
    <row r="32" spans="1:9" s="23" customFormat="1" ht="15.75" x14ac:dyDescent="0.25">
      <c r="A32" s="10">
        <v>3000</v>
      </c>
      <c r="B32" s="11">
        <v>0</v>
      </c>
      <c r="C32" s="11">
        <v>1320000</v>
      </c>
      <c r="D32" s="11">
        <v>0</v>
      </c>
      <c r="E32" s="11">
        <f t="shared" si="4"/>
        <v>1320000</v>
      </c>
      <c r="F32" s="11">
        <v>1320000</v>
      </c>
      <c r="G32" s="11">
        <v>0</v>
      </c>
      <c r="H32" s="11">
        <v>0</v>
      </c>
      <c r="I32" s="11">
        <v>0</v>
      </c>
    </row>
    <row r="33" spans="1:9" s="23" customFormat="1" ht="15.75" x14ac:dyDescent="0.25">
      <c r="A33" s="10">
        <v>4000</v>
      </c>
      <c r="B33" s="11">
        <v>0</v>
      </c>
      <c r="C33" s="11">
        <v>0</v>
      </c>
      <c r="D33" s="11">
        <v>0</v>
      </c>
      <c r="E33" s="11">
        <f t="shared" si="4"/>
        <v>0</v>
      </c>
      <c r="F33" s="11">
        <v>0</v>
      </c>
      <c r="G33" s="11">
        <v>0</v>
      </c>
      <c r="H33" s="11">
        <v>0</v>
      </c>
      <c r="I33" s="11">
        <v>0</v>
      </c>
    </row>
    <row r="34" spans="1:9" s="23" customFormat="1" ht="15.75" x14ac:dyDescent="0.25">
      <c r="A34" s="10">
        <v>5000</v>
      </c>
      <c r="B34" s="11">
        <v>0</v>
      </c>
      <c r="C34" s="11">
        <v>2777943.32</v>
      </c>
      <c r="D34" s="21">
        <v>631678.32999999996</v>
      </c>
      <c r="E34" s="11">
        <f t="shared" si="4"/>
        <v>2146264.9899999998</v>
      </c>
      <c r="F34" s="11">
        <v>2146264.9900000002</v>
      </c>
      <c r="G34" s="11">
        <v>0</v>
      </c>
      <c r="H34" s="11">
        <v>0</v>
      </c>
      <c r="I34" s="11">
        <v>0</v>
      </c>
    </row>
    <row r="35" spans="1:9" s="23" customFormat="1" ht="15.75" x14ac:dyDescent="0.25">
      <c r="A35" s="10">
        <v>6000</v>
      </c>
      <c r="B35" s="11">
        <v>0</v>
      </c>
      <c r="C35" s="11">
        <v>0</v>
      </c>
      <c r="D35" s="11">
        <v>0</v>
      </c>
      <c r="E35" s="11">
        <f t="shared" si="4"/>
        <v>0</v>
      </c>
      <c r="F35" s="11">
        <v>0</v>
      </c>
      <c r="G35" s="11">
        <v>0</v>
      </c>
      <c r="H35" s="11">
        <v>0</v>
      </c>
      <c r="I35" s="11">
        <v>0</v>
      </c>
    </row>
    <row r="36" spans="1:9" s="23" customFormat="1" ht="15.75" x14ac:dyDescent="0.25">
      <c r="A36" s="10"/>
      <c r="B36" s="12">
        <f>SUM(B30:B35)</f>
        <v>0</v>
      </c>
      <c r="C36" s="12">
        <f t="shared" ref="C36:I36" si="5">SUM(C30:C35)</f>
        <v>4437175.32</v>
      </c>
      <c r="D36" s="12">
        <f t="shared" si="5"/>
        <v>631678.32999999996</v>
      </c>
      <c r="E36" s="12">
        <f t="shared" si="5"/>
        <v>3805496.9899999998</v>
      </c>
      <c r="F36" s="12">
        <f t="shared" si="5"/>
        <v>3805496.99</v>
      </c>
      <c r="G36" s="12">
        <f t="shared" si="5"/>
        <v>0</v>
      </c>
      <c r="H36" s="12">
        <f t="shared" si="5"/>
        <v>0</v>
      </c>
      <c r="I36" s="12">
        <f t="shared" si="5"/>
        <v>0</v>
      </c>
    </row>
    <row r="37" spans="1:9" s="23" customFormat="1" ht="15.75" x14ac:dyDescent="0.25">
      <c r="A37" s="6"/>
      <c r="B37" s="6"/>
      <c r="C37" s="6"/>
      <c r="D37" s="6"/>
      <c r="E37" s="6"/>
      <c r="F37" s="6"/>
      <c r="G37" s="6"/>
      <c r="H37" s="6"/>
      <c r="I37" s="6"/>
    </row>
    <row r="38" spans="1:9" ht="15.75" x14ac:dyDescent="0.25">
      <c r="A38" s="6"/>
      <c r="B38" s="6"/>
      <c r="C38" s="6"/>
      <c r="D38" s="6"/>
      <c r="E38" s="6"/>
      <c r="F38" s="6"/>
      <c r="G38" s="6"/>
      <c r="H38" s="6"/>
      <c r="I38" s="6"/>
    </row>
    <row r="39" spans="1:9" ht="31.5" x14ac:dyDescent="0.25">
      <c r="A39" s="13" t="s">
        <v>57</v>
      </c>
      <c r="B39" s="14" t="s">
        <v>58</v>
      </c>
      <c r="C39" s="15" t="s">
        <v>59</v>
      </c>
      <c r="D39" s="15" t="s">
        <v>60</v>
      </c>
      <c r="E39" s="14" t="s">
        <v>61</v>
      </c>
      <c r="F39" s="15" t="s">
        <v>62</v>
      </c>
      <c r="G39" s="15" t="s">
        <v>63</v>
      </c>
      <c r="H39" s="15" t="s">
        <v>64</v>
      </c>
      <c r="I39" s="15" t="s">
        <v>65</v>
      </c>
    </row>
    <row r="40" spans="1:9" ht="15.75" x14ac:dyDescent="0.25">
      <c r="A40" s="16">
        <v>1000</v>
      </c>
      <c r="B40" s="11">
        <f>B7+B19+B30</f>
        <v>158730000</v>
      </c>
      <c r="C40" s="11">
        <f t="shared" ref="C40:I40" si="6">C7+C19+C30</f>
        <v>3835463.23</v>
      </c>
      <c r="D40" s="11">
        <f t="shared" si="6"/>
        <v>10903973.24</v>
      </c>
      <c r="E40" s="11">
        <f t="shared" si="6"/>
        <v>151661489.98999998</v>
      </c>
      <c r="F40" s="11">
        <f t="shared" si="6"/>
        <v>321701119.75</v>
      </c>
      <c r="G40" s="11">
        <f t="shared" si="6"/>
        <v>144194465.46000001</v>
      </c>
      <c r="H40" s="11">
        <f t="shared" si="6"/>
        <v>144194465.46000001</v>
      </c>
      <c r="I40" s="11">
        <f t="shared" si="6"/>
        <v>144194465.46000001</v>
      </c>
    </row>
    <row r="41" spans="1:9" ht="15.75" x14ac:dyDescent="0.25">
      <c r="A41" s="16">
        <v>2000</v>
      </c>
      <c r="B41" s="11">
        <f t="shared" ref="B41:I41" si="7">B8+B20+B31</f>
        <v>21598914</v>
      </c>
      <c r="C41" s="11">
        <f t="shared" si="7"/>
        <v>12219597.16</v>
      </c>
      <c r="D41" s="11">
        <f t="shared" si="7"/>
        <v>5708459.3100000005</v>
      </c>
      <c r="E41" s="11">
        <f t="shared" si="7"/>
        <v>28110051.850000001</v>
      </c>
      <c r="F41" s="11">
        <f t="shared" si="7"/>
        <v>22809647.789999999</v>
      </c>
      <c r="G41" s="11">
        <f t="shared" si="7"/>
        <v>6081815.8300000001</v>
      </c>
      <c r="H41" s="11">
        <f t="shared" si="7"/>
        <v>6081815.8300000001</v>
      </c>
      <c r="I41" s="11">
        <f t="shared" si="7"/>
        <v>5851933.9899999993</v>
      </c>
    </row>
    <row r="42" spans="1:9" ht="15.75" x14ac:dyDescent="0.25">
      <c r="A42" s="16">
        <v>3000</v>
      </c>
      <c r="B42" s="11">
        <f t="shared" ref="B42:I42" si="8">B9+B21+B32</f>
        <v>16279853</v>
      </c>
      <c r="C42" s="11">
        <f t="shared" si="8"/>
        <v>9962062.8099999987</v>
      </c>
      <c r="D42" s="11">
        <f t="shared" si="8"/>
        <v>2128224.89</v>
      </c>
      <c r="E42" s="11">
        <f t="shared" si="8"/>
        <v>24113690.919999998</v>
      </c>
      <c r="F42" s="11">
        <f t="shared" si="8"/>
        <v>30387165.519999996</v>
      </c>
      <c r="G42" s="11">
        <f t="shared" si="8"/>
        <v>16597536.93</v>
      </c>
      <c r="H42" s="11">
        <f t="shared" si="8"/>
        <v>16597536.93</v>
      </c>
      <c r="I42" s="11">
        <f t="shared" si="8"/>
        <v>15886130.860000001</v>
      </c>
    </row>
    <row r="43" spans="1:9" ht="15.75" x14ac:dyDescent="0.25">
      <c r="A43" s="16">
        <v>4000</v>
      </c>
      <c r="B43" s="11">
        <f t="shared" ref="B43:I43" si="9">B10+B22+B33</f>
        <v>7867692</v>
      </c>
      <c r="C43" s="11">
        <f t="shared" si="9"/>
        <v>1484000</v>
      </c>
      <c r="D43" s="11">
        <f t="shared" si="9"/>
        <v>3806103.17</v>
      </c>
      <c r="E43" s="11">
        <f t="shared" si="9"/>
        <v>5545588.8300000001</v>
      </c>
      <c r="F43" s="11">
        <f t="shared" si="9"/>
        <v>5068917.83</v>
      </c>
      <c r="G43" s="11">
        <f t="shared" si="9"/>
        <v>1484000</v>
      </c>
      <c r="H43" s="11">
        <f t="shared" si="9"/>
        <v>1484000</v>
      </c>
      <c r="I43" s="11">
        <f t="shared" si="9"/>
        <v>1484000</v>
      </c>
    </row>
    <row r="44" spans="1:9" ht="15.75" x14ac:dyDescent="0.25">
      <c r="A44" s="16">
        <v>5000</v>
      </c>
      <c r="B44" s="11">
        <f t="shared" ref="B44:I44" si="10">B11+B23+B34</f>
        <v>17097600</v>
      </c>
      <c r="C44" s="11">
        <f t="shared" si="10"/>
        <v>55063643.329999998</v>
      </c>
      <c r="D44" s="11">
        <f t="shared" si="10"/>
        <v>18109278.329999998</v>
      </c>
      <c r="E44" s="11">
        <f t="shared" si="10"/>
        <v>54051964.999999993</v>
      </c>
      <c r="F44" s="11">
        <f t="shared" si="10"/>
        <v>82934070.309999987</v>
      </c>
      <c r="G44" s="11">
        <f t="shared" si="10"/>
        <v>18921970.260000002</v>
      </c>
      <c r="H44" s="11">
        <f t="shared" si="10"/>
        <v>18921970.260000002</v>
      </c>
      <c r="I44" s="11">
        <f t="shared" si="10"/>
        <v>18921970.260000002</v>
      </c>
    </row>
    <row r="45" spans="1:9" ht="15.75" x14ac:dyDescent="0.25">
      <c r="A45" s="16">
        <v>6000</v>
      </c>
      <c r="B45" s="11">
        <f t="shared" ref="B45:I45" si="11">B12+B24+B35</f>
        <v>0</v>
      </c>
      <c r="C45" s="11">
        <f t="shared" si="11"/>
        <v>0</v>
      </c>
      <c r="D45" s="11">
        <f t="shared" si="11"/>
        <v>0</v>
      </c>
      <c r="E45" s="11">
        <f t="shared" si="11"/>
        <v>0</v>
      </c>
      <c r="F45" s="11">
        <f t="shared" si="11"/>
        <v>0</v>
      </c>
      <c r="G45" s="11">
        <f t="shared" si="11"/>
        <v>0</v>
      </c>
      <c r="H45" s="11">
        <f t="shared" si="11"/>
        <v>0</v>
      </c>
      <c r="I45" s="11">
        <f t="shared" si="11"/>
        <v>0</v>
      </c>
    </row>
    <row r="46" spans="1:9" ht="15.75" x14ac:dyDescent="0.25">
      <c r="A46" s="16"/>
      <c r="B46" s="17">
        <f t="shared" ref="B46:I46" si="12">SUM(B40:B45)</f>
        <v>221574059</v>
      </c>
      <c r="C46" s="17">
        <f t="shared" si="12"/>
        <v>82564766.530000001</v>
      </c>
      <c r="D46" s="17">
        <f t="shared" si="12"/>
        <v>40656038.939999998</v>
      </c>
      <c r="E46" s="17">
        <f t="shared" si="12"/>
        <v>263482786.58999997</v>
      </c>
      <c r="F46" s="17">
        <f t="shared" si="12"/>
        <v>462900921.19999999</v>
      </c>
      <c r="G46" s="17">
        <f t="shared" si="12"/>
        <v>187279788.48000002</v>
      </c>
      <c r="H46" s="17">
        <f t="shared" si="12"/>
        <v>187279788.48000002</v>
      </c>
      <c r="I46" s="17">
        <f t="shared" si="12"/>
        <v>186338500.57000002</v>
      </c>
    </row>
    <row r="49" spans="1:4" ht="15.75" x14ac:dyDescent="0.25">
      <c r="A49" s="13" t="s">
        <v>57</v>
      </c>
      <c r="B49" s="6" t="s">
        <v>67</v>
      </c>
    </row>
    <row r="50" spans="1:4" ht="15.75" x14ac:dyDescent="0.25">
      <c r="A50" s="16">
        <v>1000</v>
      </c>
      <c r="B50" s="20">
        <f>+C40-D40</f>
        <v>-7068510.0099999998</v>
      </c>
    </row>
    <row r="51" spans="1:4" ht="15.75" x14ac:dyDescent="0.25">
      <c r="A51" s="16">
        <v>2000</v>
      </c>
      <c r="B51" s="20">
        <f t="shared" ref="B51:B55" si="13">+C41-D41</f>
        <v>6511137.8499999996</v>
      </c>
    </row>
    <row r="52" spans="1:4" ht="15.75" x14ac:dyDescent="0.25">
      <c r="A52" s="16">
        <v>3000</v>
      </c>
      <c r="B52" s="20">
        <f t="shared" si="13"/>
        <v>7833837.9199999981</v>
      </c>
    </row>
    <row r="53" spans="1:4" ht="15.75" x14ac:dyDescent="0.25">
      <c r="A53" s="16">
        <v>4000</v>
      </c>
      <c r="B53" s="20">
        <f t="shared" si="13"/>
        <v>-2322103.17</v>
      </c>
    </row>
    <row r="54" spans="1:4" ht="15.75" x14ac:dyDescent="0.25">
      <c r="A54" s="16">
        <v>5000</v>
      </c>
      <c r="B54" s="20">
        <f t="shared" si="13"/>
        <v>36954365</v>
      </c>
    </row>
    <row r="55" spans="1:4" ht="15.75" x14ac:dyDescent="0.25">
      <c r="A55" s="16">
        <v>6000</v>
      </c>
      <c r="B55" s="20">
        <f t="shared" si="13"/>
        <v>0</v>
      </c>
    </row>
    <row r="57" spans="1:4" x14ac:dyDescent="0.25">
      <c r="D57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Tabla_371858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Ceballos Crispin </cp:lastModifiedBy>
  <dcterms:created xsi:type="dcterms:W3CDTF">2025-01-30T17:03:45Z</dcterms:created>
  <dcterms:modified xsi:type="dcterms:W3CDTF">2026-08-14T18:40:06Z</dcterms:modified>
</cp:coreProperties>
</file>